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\Desktop\"/>
    </mc:Choice>
  </mc:AlternateContent>
  <bookViews>
    <workbookView xWindow="0" yWindow="0" windowWidth="19140" windowHeight="11400" activeTab="1"/>
  </bookViews>
  <sheets>
    <sheet name="Caixa - OUT 2016" sheetId="1" r:id="rId1"/>
    <sheet name="Banco - OUT 2016" sheetId="2" r:id="rId2"/>
  </sheets>
  <calcPr calcId="162913"/>
</workbook>
</file>

<file path=xl/calcChain.xml><?xml version="1.0" encoding="utf-8"?>
<calcChain xmlns="http://schemas.openxmlformats.org/spreadsheetml/2006/main">
  <c r="F49" i="1" l="1"/>
  <c r="E49" i="1"/>
  <c r="G5" i="2"/>
  <c r="G6" i="2" s="1"/>
  <c r="G7" i="2" s="1"/>
  <c r="G8" i="2" s="1"/>
  <c r="G9" i="2" s="1"/>
  <c r="G10" i="2" s="1"/>
  <c r="G11" i="2" s="1"/>
  <c r="G12" i="2" s="1"/>
  <c r="G4" i="2"/>
  <c r="F14" i="2" l="1"/>
  <c r="G4" i="1" l="1"/>
  <c r="G5" i="1" l="1"/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49" i="1"/>
  <c r="G32" i="1" l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50" i="1"/>
  <c r="G51" i="1" l="1"/>
</calcChain>
</file>

<file path=xl/sharedStrings.xml><?xml version="1.0" encoding="utf-8"?>
<sst xmlns="http://schemas.openxmlformats.org/spreadsheetml/2006/main" count="127" uniqueCount="100">
  <si>
    <t>Data</t>
  </si>
  <si>
    <t>Evento</t>
  </si>
  <si>
    <t>Histórico</t>
  </si>
  <si>
    <t>NF/CF</t>
  </si>
  <si>
    <t>CAIXA</t>
  </si>
  <si>
    <t xml:space="preserve">    </t>
  </si>
  <si>
    <t>Saldo inicial</t>
  </si>
  <si>
    <t>Entrada</t>
  </si>
  <si>
    <t>Saída</t>
  </si>
  <si>
    <t>Saldo Caixa</t>
  </si>
  <si>
    <t>SALDO INICIAL</t>
  </si>
  <si>
    <t>BANCO</t>
  </si>
  <si>
    <t>Saldo Inicial</t>
  </si>
  <si>
    <t>Saida</t>
  </si>
  <si>
    <t>Saldo</t>
  </si>
  <si>
    <t>Depósito</t>
  </si>
  <si>
    <t>Saldo Conta Corrente Sicredi</t>
  </si>
  <si>
    <t>Saldo Conta Aplicação Sicredi</t>
  </si>
  <si>
    <t>Escritório Contábil</t>
  </si>
  <si>
    <t>Saque</t>
  </si>
  <si>
    <t>Pagamento funcionários</t>
  </si>
  <si>
    <t>Camila C. M. Fonseca</t>
  </si>
  <si>
    <t>Waleska V. de Conto</t>
  </si>
  <si>
    <t>William A. Seelig</t>
  </si>
  <si>
    <t>Cuca Sonorizações</t>
  </si>
  <si>
    <t>Serviço de sonorização da Semana Farroupilha</t>
  </si>
  <si>
    <t>Compra de controle para fliperama do DCE</t>
  </si>
  <si>
    <t>Infoar Comercio e Serviços em Ar Cond. E Inf. - Eireli</t>
  </si>
  <si>
    <t>Compra de ar condicionado para nova sala do DCE</t>
  </si>
  <si>
    <t>LA Contabilidade Eireli - ME</t>
  </si>
  <si>
    <t>IT Code Soluções Web LTDA ME</t>
  </si>
  <si>
    <t>Serviço de email marketing</t>
  </si>
  <si>
    <t>Associação Rural de Lajeado</t>
  </si>
  <si>
    <t>Compra de torneira p/ pia da cozinha - reforma DCE</t>
  </si>
  <si>
    <t>GRF</t>
  </si>
  <si>
    <t>Guia de Recolhimento do FGTS</t>
  </si>
  <si>
    <t>Tubétio materiais de construção LTDA</t>
  </si>
  <si>
    <t>Engate de plástico p/ pia - reforma DCE</t>
  </si>
  <si>
    <t>E. P. Dalle &amp; CIA LTDA - ME</t>
  </si>
  <si>
    <t>Referente a hospedagem de palestrante - DA Educação Física</t>
  </si>
  <si>
    <t>Elite Copiadoras LTDA - EPP</t>
  </si>
  <si>
    <t>Serviço de fotocópias</t>
  </si>
  <si>
    <t>Bilhar Grenal LTDA</t>
  </si>
  <si>
    <t>Repasse para DA de Direito - referente aos semestres de 2016A e 2016B</t>
  </si>
  <si>
    <t>Repasse para DA de Administração - referente ao semestre de 2016B</t>
  </si>
  <si>
    <t>AMG 000473</t>
  </si>
  <si>
    <t>AMG 00474</t>
  </si>
  <si>
    <t>AMG 000475</t>
  </si>
  <si>
    <t>Duli Suprimentos para escritório LTDA ME</t>
  </si>
  <si>
    <t xml:space="preserve">Papel A4 Gepel </t>
  </si>
  <si>
    <t>Magia Malhas Ind. E Com. LTDA</t>
  </si>
  <si>
    <t>Camisetas DCE</t>
  </si>
  <si>
    <t>Ervateria Valerio LTDA</t>
  </si>
  <si>
    <t>Erva mate a granel 10kg</t>
  </si>
  <si>
    <t>DARF</t>
  </si>
  <si>
    <t>Documento de Arrecadação de Receitas Federais</t>
  </si>
  <si>
    <t>GRCSU</t>
  </si>
  <si>
    <t>Guia de Recolhimento da Contribuição Sindical</t>
  </si>
  <si>
    <t>GPS</t>
  </si>
  <si>
    <t>Guia de Previdência Social</t>
  </si>
  <si>
    <t>SKY</t>
  </si>
  <si>
    <t>TV por assinatura</t>
  </si>
  <si>
    <t>JOAO A. CONTINI - ATACADO CONTINI</t>
  </si>
  <si>
    <t>Importadora e Exportadora de Cereais S/A</t>
  </si>
  <si>
    <t xml:space="preserve">Material de limpeza </t>
  </si>
  <si>
    <t>Sorvetes Kelly LTDA</t>
  </si>
  <si>
    <t>Sorvetes e casquinhas para DA de Engenharia Quimica</t>
  </si>
  <si>
    <t>Material escolar para o DA de Engenharia Química</t>
  </si>
  <si>
    <t>MD Elis Cristina Markus</t>
  </si>
  <si>
    <t>Exame médico ocupacional Alessandra Westenhofen</t>
  </si>
  <si>
    <t>Wilson Pedo &amp; Cia LTDA</t>
  </si>
  <si>
    <t>10 Refris 2L - reabertura DCE</t>
  </si>
  <si>
    <t>Ereno Dorr Transportadora Eireli ME</t>
  </si>
  <si>
    <t>Passagens para funcionários</t>
  </si>
  <si>
    <t>Abast. Abm LTDA - Postos de Energia</t>
  </si>
  <si>
    <t>Abastecimento de gasolina para representante do DCE ir ao evento</t>
  </si>
  <si>
    <t>Pilorri &amp; Cia LTDA</t>
  </si>
  <si>
    <t>Almoço  para representante do DCE ir ao evento</t>
  </si>
  <si>
    <t>Hotisa Hoteis de Turismo AS</t>
  </si>
  <si>
    <t>Estacionamento  para representante do DCE ir ao evento</t>
  </si>
  <si>
    <t>Zanchi de Almeida &amp; Shimada LTDA</t>
  </si>
  <si>
    <t>Referente a compra de moletons para o curso de Medicina</t>
  </si>
  <si>
    <t>Ereno Dorr Transportes Eireli ME</t>
  </si>
  <si>
    <t>Grafica Sulina LTDA</t>
  </si>
  <si>
    <t>Marcadores de páginas para o curso de Psicologia</t>
  </si>
  <si>
    <t>AMG 000476</t>
  </si>
  <si>
    <t>Color Tintas Lajeado LTDA</t>
  </si>
  <si>
    <t>Sprays para reforma</t>
  </si>
  <si>
    <t>Cajón para palco do DCE</t>
  </si>
  <si>
    <t>Aderson Luis Heinen ME</t>
  </si>
  <si>
    <t>Materiais de higiene</t>
  </si>
  <si>
    <t>José Airton Perussatto 35354348072</t>
  </si>
  <si>
    <t>Everaldo Luis Reginatto - EPP </t>
  </si>
  <si>
    <t>Marcelo Rosa Rodrigues ME</t>
  </si>
  <si>
    <t>Cabides - reforma do DCE</t>
  </si>
  <si>
    <t>Reforma das mesas de sinuca - reforma do DCE</t>
  </si>
  <si>
    <t>AMG 000472</t>
  </si>
  <si>
    <t>Cesta de Relacionamento</t>
  </si>
  <si>
    <t>AMG 000474</t>
  </si>
  <si>
    <t>Repasse - DA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</si>
</sst>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</cellStyleXfs>
  <cellXfs count="69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0" xfId="0" applyFont="1"/>
    <xf numFmtId="14" fontId="5" fillId="0" borderId="1" xfId="3" applyNumberFormat="1" applyFont="1" applyFill="1" applyBorder="1" applyAlignment="1">
      <alignment horizontal="left"/>
    </xf>
    <xf numFmtId="164" fontId="5" fillId="0" borderId="2" xfId="3" applyNumberFormat="1" applyFont="1" applyFill="1" applyBorder="1" applyAlignment="1">
      <alignment horizontal="left"/>
    </xf>
    <xf numFmtId="0" fontId="5" fillId="0" borderId="2" xfId="3" applyNumberFormat="1" applyFont="1" applyFill="1" applyBorder="1" applyAlignment="1">
      <alignment horizontal="left"/>
    </xf>
    <xf numFmtId="0" fontId="6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25" fillId="0" borderId="1" xfId="2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center" vertical="center"/>
    </xf>
    <xf numFmtId="4" fontId="25" fillId="0" borderId="2" xfId="1" applyNumberFormat="1" applyFont="1" applyFill="1" applyBorder="1" applyAlignment="1">
      <alignment horizontal="center"/>
    </xf>
    <xf numFmtId="0" fontId="26" fillId="0" borderId="0" xfId="0" applyFont="1" applyFill="1"/>
    <xf numFmtId="14" fontId="27" fillId="0" borderId="1" xfId="3" applyNumberFormat="1" applyFont="1" applyFill="1" applyBorder="1" applyAlignment="1">
      <alignment horizontal="left"/>
    </xf>
    <xf numFmtId="164" fontId="27" fillId="0" borderId="2" xfId="3" applyNumberFormat="1" applyFont="1" applyFill="1" applyBorder="1" applyAlignment="1">
      <alignment horizontal="left"/>
    </xf>
    <xf numFmtId="0" fontId="27" fillId="0" borderId="2" xfId="3" applyNumberFormat="1" applyFont="1" applyFill="1" applyBorder="1" applyAlignment="1">
      <alignment horizontal="left"/>
    </xf>
    <xf numFmtId="4" fontId="27" fillId="0" borderId="3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/>
    <xf numFmtId="4" fontId="28" fillId="0" borderId="0" xfId="0" applyNumberFormat="1" applyFont="1" applyFill="1"/>
    <xf numFmtId="4" fontId="28" fillId="0" borderId="0" xfId="1" applyNumberFormat="1" applyFont="1" applyFill="1"/>
    <xf numFmtId="4" fontId="29" fillId="0" borderId="0" xfId="0" applyNumberFormat="1" applyFont="1" applyFill="1"/>
    <xf numFmtId="0" fontId="26" fillId="0" borderId="0" xfId="0" applyFont="1" applyFill="1" applyAlignment="1">
      <alignment horizontal="left"/>
    </xf>
    <xf numFmtId="4" fontId="26" fillId="0" borderId="0" xfId="0" applyNumberFormat="1" applyFont="1" applyFill="1"/>
    <xf numFmtId="4" fontId="30" fillId="0" borderId="0" xfId="0" applyNumberFormat="1" applyFont="1" applyFill="1"/>
    <xf numFmtId="1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Border="1"/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6" fillId="0" borderId="2" xfId="0" applyFont="1" applyFill="1" applyBorder="1" applyAlignment="1">
      <alignment horizontal="left"/>
    </xf>
    <xf numFmtId="44" fontId="4" fillId="0" borderId="0" xfId="0" applyNumberFormat="1" applyFont="1"/>
    <xf numFmtId="0" fontId="31" fillId="0" borderId="2" xfId="0" applyFont="1" applyFill="1" applyBorder="1" applyAlignment="1">
      <alignment horizontal="center"/>
    </xf>
    <xf numFmtId="44" fontId="31" fillId="0" borderId="2" xfId="1" applyFont="1" applyFill="1" applyBorder="1"/>
    <xf numFmtId="44" fontId="28" fillId="0" borderId="0" xfId="1" applyFont="1" applyFill="1"/>
    <xf numFmtId="44" fontId="29" fillId="0" borderId="0" xfId="1" applyFont="1" applyFill="1"/>
    <xf numFmtId="0" fontId="0" fillId="0" borderId="2" xfId="0" applyFont="1" applyFill="1" applyBorder="1" applyAlignment="1">
      <alignment horizontal="center"/>
    </xf>
    <xf numFmtId="44" fontId="0" fillId="0" borderId="2" xfId="1" applyFont="1" applyFill="1" applyBorder="1"/>
    <xf numFmtId="164" fontId="31" fillId="0" borderId="2" xfId="3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32" fillId="0" borderId="0" xfId="0" applyFont="1"/>
    <xf numFmtId="0" fontId="7" fillId="0" borderId="0" xfId="0" applyFont="1"/>
    <xf numFmtId="4" fontId="3" fillId="0" borderId="2" xfId="1" applyNumberFormat="1" applyFont="1" applyFill="1" applyBorder="1" applyAlignment="1"/>
    <xf numFmtId="4" fontId="5" fillId="0" borderId="3" xfId="1" applyNumberFormat="1" applyFont="1" applyFill="1" applyBorder="1" applyAlignment="1"/>
    <xf numFmtId="4" fontId="5" fillId="24" borderId="2" xfId="1" applyNumberFormat="1" applyFont="1" applyFill="1" applyBorder="1" applyAlignment="1"/>
    <xf numFmtId="4" fontId="5" fillId="0" borderId="2" xfId="1" applyNumberFormat="1" applyFont="1" applyFill="1" applyBorder="1" applyAlignment="1"/>
    <xf numFmtId="4" fontId="4" fillId="0" borderId="2" xfId="0" applyNumberFormat="1" applyFont="1" applyFill="1" applyBorder="1" applyAlignment="1">
      <alignment vertical="center"/>
    </xf>
    <xf numFmtId="4" fontId="4" fillId="0" borderId="2" xfId="1" applyNumberFormat="1" applyFont="1" applyFill="1" applyBorder="1" applyAlignment="1">
      <alignment vertical="center"/>
    </xf>
    <xf numFmtId="4" fontId="4" fillId="0" borderId="0" xfId="0" applyNumberFormat="1" applyFont="1" applyFill="1" applyAlignment="1"/>
    <xf numFmtId="4" fontId="5" fillId="0" borderId="0" xfId="0" applyNumberFormat="1" applyFont="1" applyFill="1" applyAlignment="1"/>
    <xf numFmtId="4" fontId="4" fillId="0" borderId="2" xfId="1" applyNumberFormat="1" applyFont="1" applyFill="1" applyBorder="1" applyAlignment="1"/>
    <xf numFmtId="4" fontId="4" fillId="24" borderId="2" xfId="1" applyNumberFormat="1" applyFont="1" applyFill="1" applyBorder="1" applyAlignment="1"/>
    <xf numFmtId="4" fontId="4" fillId="0" borderId="0" xfId="1" applyNumberFormat="1" applyFont="1" applyFill="1" applyAlignment="1"/>
    <xf numFmtId="4" fontId="5" fillId="0" borderId="0" xfId="1" applyNumberFormat="1" applyFont="1" applyFill="1" applyAlignment="1"/>
    <xf numFmtId="4" fontId="4" fillId="0" borderId="0" xfId="0" applyNumberFormat="1" applyFont="1" applyAlignment="1"/>
    <xf numFmtId="4" fontId="5" fillId="0" borderId="0" xfId="0" applyNumberFormat="1" applyFont="1" applyAlignment="1"/>
    <xf numFmtId="4" fontId="3" fillId="0" borderId="2" xfId="1" applyNumberFormat="1" applyFont="1" applyFill="1" applyBorder="1" applyAlignment="1">
      <alignment vertical="center"/>
    </xf>
    <xf numFmtId="4" fontId="25" fillId="0" borderId="3" xfId="1" applyNumberFormat="1" applyFont="1" applyFill="1" applyBorder="1" applyAlignment="1">
      <alignment horizontal="center" vertical="center"/>
    </xf>
    <xf numFmtId="4" fontId="25" fillId="0" borderId="13" xfId="1" applyNumberFormat="1" applyFont="1" applyFill="1" applyBorder="1" applyAlignment="1">
      <alignment horizontal="center" vertical="center"/>
    </xf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" workbookViewId="0">
      <selection activeCell="E15" sqref="E15"/>
    </sheetView>
  </sheetViews>
  <sheetFormatPr defaultRowHeight="11.25" x14ac:dyDescent="0.2"/>
  <cols>
    <col min="1" max="1" width="9" style="3" bestFit="1" customWidth="1"/>
    <col min="2" max="2" width="36.5703125" style="3" customWidth="1"/>
    <col min="3" max="3" width="63" style="3" customWidth="1"/>
    <col min="4" max="4" width="9.5703125" style="3" bestFit="1" customWidth="1"/>
    <col min="5" max="7" width="10.7109375" style="64" bestFit="1" customWidth="1"/>
    <col min="8" max="16384" width="9.140625" style="3"/>
  </cols>
  <sheetData>
    <row r="1" spans="1:8" x14ac:dyDescent="0.2">
      <c r="A1" s="1" t="s">
        <v>0</v>
      </c>
      <c r="B1" s="2" t="s">
        <v>1</v>
      </c>
      <c r="C1" s="2" t="s">
        <v>2</v>
      </c>
      <c r="D1" s="2" t="s">
        <v>3</v>
      </c>
      <c r="E1" s="66" t="s">
        <v>4</v>
      </c>
      <c r="F1" s="66"/>
      <c r="G1" s="52"/>
    </row>
    <row r="2" spans="1:8" x14ac:dyDescent="0.2">
      <c r="A2" s="4"/>
      <c r="B2" s="5"/>
      <c r="C2" s="5"/>
      <c r="D2" s="6" t="s">
        <v>5</v>
      </c>
      <c r="E2" s="53" t="s">
        <v>6</v>
      </c>
      <c r="F2" s="54">
        <v>1287.3699999999999</v>
      </c>
      <c r="G2" s="55"/>
    </row>
    <row r="3" spans="1:8" x14ac:dyDescent="0.2">
      <c r="A3" s="4"/>
      <c r="B3" s="5"/>
      <c r="C3" s="5"/>
      <c r="D3" s="6" t="s">
        <v>5</v>
      </c>
      <c r="E3" s="53" t="s">
        <v>7</v>
      </c>
      <c r="F3" s="55" t="s">
        <v>8</v>
      </c>
      <c r="G3" s="55" t="s">
        <v>9</v>
      </c>
    </row>
    <row r="4" spans="1:8" x14ac:dyDescent="0.2">
      <c r="A4" s="31">
        <v>42646</v>
      </c>
      <c r="B4" s="32" t="s">
        <v>24</v>
      </c>
      <c r="C4" s="33" t="s">
        <v>25</v>
      </c>
      <c r="D4" s="34"/>
      <c r="E4" s="60"/>
      <c r="F4" s="60">
        <v>375</v>
      </c>
      <c r="G4" s="55">
        <f>F2+E4-F4</f>
        <v>912.36999999999989</v>
      </c>
      <c r="H4" s="40"/>
    </row>
    <row r="5" spans="1:8" x14ac:dyDescent="0.2">
      <c r="A5" s="31">
        <v>42648</v>
      </c>
      <c r="B5" s="32" t="s">
        <v>93</v>
      </c>
      <c r="C5" s="33" t="s">
        <v>26</v>
      </c>
      <c r="D5" s="34"/>
      <c r="E5" s="60"/>
      <c r="F5" s="60">
        <v>718.9</v>
      </c>
      <c r="G5" s="55">
        <f>G4+E5-F5</f>
        <v>193.46999999999991</v>
      </c>
    </row>
    <row r="6" spans="1:8" x14ac:dyDescent="0.2">
      <c r="A6" s="31">
        <v>42649</v>
      </c>
      <c r="B6" s="32" t="s">
        <v>19</v>
      </c>
      <c r="C6" s="33"/>
      <c r="D6" s="34" t="s">
        <v>96</v>
      </c>
      <c r="E6" s="60">
        <v>10635.34</v>
      </c>
      <c r="F6" s="60"/>
      <c r="G6" s="55">
        <f>G5+E6-F6</f>
        <v>10828.81</v>
      </c>
    </row>
    <row r="7" spans="1:8" x14ac:dyDescent="0.2">
      <c r="A7" s="31">
        <v>42649</v>
      </c>
      <c r="B7" s="32" t="s">
        <v>27</v>
      </c>
      <c r="C7" s="33" t="s">
        <v>28</v>
      </c>
      <c r="D7" s="34"/>
      <c r="E7" s="60"/>
      <c r="F7" s="60">
        <v>5680</v>
      </c>
      <c r="G7" s="55">
        <f>G6+E7-F7</f>
        <v>5148.8099999999995</v>
      </c>
    </row>
    <row r="8" spans="1:8" x14ac:dyDescent="0.2">
      <c r="A8" s="35">
        <v>42649</v>
      </c>
      <c r="B8" s="36" t="s">
        <v>29</v>
      </c>
      <c r="C8" s="36" t="s">
        <v>18</v>
      </c>
      <c r="D8" s="37"/>
      <c r="E8" s="56"/>
      <c r="F8" s="56">
        <v>442.15</v>
      </c>
      <c r="G8" s="55">
        <f>G7+E8-F8</f>
        <v>4706.66</v>
      </c>
    </row>
    <row r="9" spans="1:8" x14ac:dyDescent="0.2">
      <c r="A9" s="35">
        <v>42649</v>
      </c>
      <c r="B9" s="36" t="s">
        <v>30</v>
      </c>
      <c r="C9" s="36" t="s">
        <v>31</v>
      </c>
      <c r="D9" s="37"/>
      <c r="E9" s="56"/>
      <c r="F9" s="57">
        <v>250</v>
      </c>
      <c r="G9" s="55">
        <f t="shared" ref="G9:G48" si="0">G8+E9-F9</f>
        <v>4456.66</v>
      </c>
    </row>
    <row r="10" spans="1:8" x14ac:dyDescent="0.2">
      <c r="A10" s="35">
        <v>42649</v>
      </c>
      <c r="B10" s="36" t="s">
        <v>20</v>
      </c>
      <c r="C10" s="36" t="s">
        <v>21</v>
      </c>
      <c r="D10" s="37"/>
      <c r="E10" s="56"/>
      <c r="F10" s="57">
        <v>738.33</v>
      </c>
      <c r="G10" s="55">
        <f t="shared" si="0"/>
        <v>3718.33</v>
      </c>
    </row>
    <row r="11" spans="1:8" x14ac:dyDescent="0.2">
      <c r="A11" s="35">
        <v>42649</v>
      </c>
      <c r="B11" s="36" t="s">
        <v>20</v>
      </c>
      <c r="C11" s="36" t="s">
        <v>22</v>
      </c>
      <c r="D11" s="37"/>
      <c r="E11" s="56"/>
      <c r="F11" s="56">
        <v>783.42</v>
      </c>
      <c r="G11" s="55">
        <f t="shared" si="0"/>
        <v>2934.91</v>
      </c>
    </row>
    <row r="12" spans="1:8" x14ac:dyDescent="0.2">
      <c r="A12" s="35">
        <v>42649</v>
      </c>
      <c r="B12" s="36" t="s">
        <v>20</v>
      </c>
      <c r="C12" s="36" t="s">
        <v>23</v>
      </c>
      <c r="D12" s="37"/>
      <c r="E12" s="56"/>
      <c r="F12" s="56">
        <v>942.18</v>
      </c>
      <c r="G12" s="55">
        <f t="shared" si="0"/>
        <v>1992.73</v>
      </c>
    </row>
    <row r="13" spans="1:8" x14ac:dyDescent="0.2">
      <c r="A13" s="31">
        <v>42650</v>
      </c>
      <c r="B13" s="36" t="s">
        <v>32</v>
      </c>
      <c r="C13" s="33" t="s">
        <v>33</v>
      </c>
      <c r="D13" s="32"/>
      <c r="E13" s="60"/>
      <c r="F13" s="60">
        <v>129.80000000000001</v>
      </c>
      <c r="G13" s="55">
        <f t="shared" si="0"/>
        <v>1862.93</v>
      </c>
    </row>
    <row r="14" spans="1:8" x14ac:dyDescent="0.2">
      <c r="A14" s="31">
        <v>42650</v>
      </c>
      <c r="B14" s="32" t="s">
        <v>34</v>
      </c>
      <c r="C14" s="33" t="s">
        <v>35</v>
      </c>
      <c r="D14" s="32"/>
      <c r="E14" s="60"/>
      <c r="F14" s="60">
        <v>216.66</v>
      </c>
      <c r="G14" s="55">
        <f t="shared" si="0"/>
        <v>1646.27</v>
      </c>
    </row>
    <row r="15" spans="1:8" x14ac:dyDescent="0.2">
      <c r="A15" s="31">
        <v>42650</v>
      </c>
      <c r="B15" s="32" t="s">
        <v>36</v>
      </c>
      <c r="C15" s="33" t="s">
        <v>37</v>
      </c>
      <c r="D15" s="32"/>
      <c r="E15" s="60"/>
      <c r="F15" s="60">
        <v>7.51</v>
      </c>
      <c r="G15" s="55">
        <f t="shared" si="0"/>
        <v>1638.76</v>
      </c>
    </row>
    <row r="16" spans="1:8" x14ac:dyDescent="0.2">
      <c r="A16" s="31">
        <v>42653</v>
      </c>
      <c r="B16" s="3" t="s">
        <v>38</v>
      </c>
      <c r="C16" s="38" t="s">
        <v>39</v>
      </c>
      <c r="D16" s="34"/>
      <c r="E16" s="60"/>
      <c r="F16" s="60">
        <v>85</v>
      </c>
      <c r="G16" s="55">
        <f t="shared" si="0"/>
        <v>1553.76</v>
      </c>
    </row>
    <row r="17" spans="1:7" x14ac:dyDescent="0.2">
      <c r="A17" s="31">
        <v>42660</v>
      </c>
      <c r="B17" s="33" t="s">
        <v>40</v>
      </c>
      <c r="C17" s="33" t="s">
        <v>41</v>
      </c>
      <c r="D17" s="39"/>
      <c r="E17" s="60"/>
      <c r="F17" s="60">
        <v>126.15</v>
      </c>
      <c r="G17" s="55">
        <f t="shared" si="0"/>
        <v>1427.61</v>
      </c>
    </row>
    <row r="18" spans="1:7" s="7" customFormat="1" x14ac:dyDescent="0.2">
      <c r="A18" s="31">
        <v>42660</v>
      </c>
      <c r="B18" s="33" t="s">
        <v>19</v>
      </c>
      <c r="C18" s="33" t="s">
        <v>44</v>
      </c>
      <c r="D18" s="34" t="s">
        <v>45</v>
      </c>
      <c r="E18" s="60">
        <v>19337</v>
      </c>
      <c r="F18" s="60"/>
      <c r="G18" s="55">
        <f t="shared" si="0"/>
        <v>20764.61</v>
      </c>
    </row>
    <row r="19" spans="1:7" x14ac:dyDescent="0.2">
      <c r="A19" s="31">
        <v>42660</v>
      </c>
      <c r="B19" s="32" t="s">
        <v>15</v>
      </c>
      <c r="C19" s="33" t="s">
        <v>44</v>
      </c>
      <c r="D19" s="32"/>
      <c r="E19" s="60"/>
      <c r="F19" s="60">
        <v>19337</v>
      </c>
      <c r="G19" s="55">
        <f t="shared" si="0"/>
        <v>1427.6100000000006</v>
      </c>
    </row>
    <row r="20" spans="1:7" x14ac:dyDescent="0.2">
      <c r="A20" s="31">
        <v>42660</v>
      </c>
      <c r="B20" s="32" t="s">
        <v>19</v>
      </c>
      <c r="C20" s="33" t="s">
        <v>43</v>
      </c>
      <c r="D20" s="32" t="s">
        <v>46</v>
      </c>
      <c r="E20" s="60">
        <v>25895</v>
      </c>
      <c r="F20" s="60"/>
      <c r="G20" s="55">
        <f t="shared" si="0"/>
        <v>27322.61</v>
      </c>
    </row>
    <row r="21" spans="1:7" x14ac:dyDescent="0.2">
      <c r="A21" s="31">
        <v>42660</v>
      </c>
      <c r="B21" s="32" t="s">
        <v>15</v>
      </c>
      <c r="C21" s="33" t="s">
        <v>43</v>
      </c>
      <c r="D21" s="32"/>
      <c r="E21" s="60"/>
      <c r="F21" s="60">
        <v>25895</v>
      </c>
      <c r="G21" s="55">
        <f t="shared" si="0"/>
        <v>1427.6100000000006</v>
      </c>
    </row>
    <row r="22" spans="1:7" x14ac:dyDescent="0.2">
      <c r="A22" s="31">
        <v>42660</v>
      </c>
      <c r="B22" s="33" t="s">
        <v>19</v>
      </c>
      <c r="C22" s="33"/>
      <c r="D22" s="32" t="s">
        <v>47</v>
      </c>
      <c r="E22" s="60">
        <v>5316.55</v>
      </c>
      <c r="F22" s="60"/>
      <c r="G22" s="55">
        <f t="shared" si="0"/>
        <v>6744.1600000000008</v>
      </c>
    </row>
    <row r="23" spans="1:7" x14ac:dyDescent="0.2">
      <c r="A23" s="31">
        <v>42660</v>
      </c>
      <c r="B23" s="32" t="s">
        <v>48</v>
      </c>
      <c r="C23" s="33" t="s">
        <v>49</v>
      </c>
      <c r="D23" s="32"/>
      <c r="E23" s="60"/>
      <c r="F23" s="60">
        <v>290</v>
      </c>
      <c r="G23" s="55">
        <f t="shared" si="0"/>
        <v>6454.1600000000008</v>
      </c>
    </row>
    <row r="24" spans="1:7" x14ac:dyDescent="0.2">
      <c r="A24" s="31">
        <v>42660</v>
      </c>
      <c r="B24" s="32" t="s">
        <v>50</v>
      </c>
      <c r="C24" s="33" t="s">
        <v>51</v>
      </c>
      <c r="D24" s="32"/>
      <c r="E24" s="60"/>
      <c r="F24" s="60">
        <v>1265</v>
      </c>
      <c r="G24" s="55">
        <f t="shared" si="0"/>
        <v>5189.1600000000008</v>
      </c>
    </row>
    <row r="25" spans="1:7" x14ac:dyDescent="0.2">
      <c r="A25" s="31">
        <v>42660</v>
      </c>
      <c r="B25" s="32" t="s">
        <v>52</v>
      </c>
      <c r="C25" s="33" t="s">
        <v>53</v>
      </c>
      <c r="D25" s="32"/>
      <c r="E25" s="60"/>
      <c r="F25" s="60">
        <v>186</v>
      </c>
      <c r="G25" s="55">
        <f t="shared" si="0"/>
        <v>5003.1600000000008</v>
      </c>
    </row>
    <row r="26" spans="1:7" x14ac:dyDescent="0.2">
      <c r="A26" s="31">
        <v>42660</v>
      </c>
      <c r="B26" s="32" t="s">
        <v>54</v>
      </c>
      <c r="C26" s="33" t="s">
        <v>55</v>
      </c>
      <c r="D26" s="34"/>
      <c r="E26" s="60"/>
      <c r="F26" s="60">
        <v>27.08</v>
      </c>
      <c r="G26" s="55">
        <f t="shared" si="0"/>
        <v>4976.0800000000008</v>
      </c>
    </row>
    <row r="27" spans="1:7" x14ac:dyDescent="0.2">
      <c r="A27" s="31">
        <v>42660</v>
      </c>
      <c r="B27" s="32" t="s">
        <v>56</v>
      </c>
      <c r="C27" s="33" t="s">
        <v>57</v>
      </c>
      <c r="D27" s="32"/>
      <c r="E27" s="60"/>
      <c r="F27" s="60">
        <v>27.76</v>
      </c>
      <c r="G27" s="55">
        <f t="shared" si="0"/>
        <v>4948.3200000000006</v>
      </c>
    </row>
    <row r="28" spans="1:7" x14ac:dyDescent="0.2">
      <c r="A28" s="31">
        <v>42660</v>
      </c>
      <c r="B28" s="5" t="s">
        <v>58</v>
      </c>
      <c r="C28" s="5" t="s">
        <v>59</v>
      </c>
      <c r="D28" s="32"/>
      <c r="E28" s="60"/>
      <c r="F28" s="60">
        <v>907.28</v>
      </c>
      <c r="G28" s="55">
        <f t="shared" si="0"/>
        <v>4041.0400000000009</v>
      </c>
    </row>
    <row r="29" spans="1:7" x14ac:dyDescent="0.2">
      <c r="A29" s="31">
        <v>42660</v>
      </c>
      <c r="B29" s="32" t="s">
        <v>60</v>
      </c>
      <c r="C29" s="33" t="s">
        <v>61</v>
      </c>
      <c r="D29" s="32"/>
      <c r="E29" s="60"/>
      <c r="F29" s="60">
        <v>208.28</v>
      </c>
      <c r="G29" s="55">
        <f t="shared" si="0"/>
        <v>3832.7600000000007</v>
      </c>
    </row>
    <row r="30" spans="1:7" x14ac:dyDescent="0.2">
      <c r="A30" s="31">
        <v>42662</v>
      </c>
      <c r="B30" s="32" t="s">
        <v>62</v>
      </c>
      <c r="C30" s="33" t="s">
        <v>94</v>
      </c>
      <c r="D30" s="32"/>
      <c r="E30" s="60"/>
      <c r="F30" s="60">
        <v>85.4</v>
      </c>
      <c r="G30" s="55">
        <f t="shared" si="0"/>
        <v>3747.3600000000006</v>
      </c>
    </row>
    <row r="31" spans="1:7" x14ac:dyDescent="0.2">
      <c r="A31" s="31">
        <v>42662</v>
      </c>
      <c r="B31" s="32" t="s">
        <v>63</v>
      </c>
      <c r="C31" s="33" t="s">
        <v>64</v>
      </c>
      <c r="D31" s="32"/>
      <c r="E31" s="60"/>
      <c r="F31" s="60">
        <v>14.97</v>
      </c>
      <c r="G31" s="55">
        <f>G30+E31-F31</f>
        <v>3732.3900000000008</v>
      </c>
    </row>
    <row r="32" spans="1:7" x14ac:dyDescent="0.2">
      <c r="A32" s="31">
        <v>42663</v>
      </c>
      <c r="B32" s="33" t="s">
        <v>42</v>
      </c>
      <c r="C32" s="33" t="s">
        <v>95</v>
      </c>
      <c r="D32" s="32"/>
      <c r="E32" s="60"/>
      <c r="F32" s="60">
        <v>1200</v>
      </c>
      <c r="G32" s="55">
        <f>G31+E32-F32</f>
        <v>2532.3900000000008</v>
      </c>
    </row>
    <row r="33" spans="1:7" x14ac:dyDescent="0.2">
      <c r="A33" s="31">
        <v>42663</v>
      </c>
      <c r="B33" s="33" t="s">
        <v>65</v>
      </c>
      <c r="C33" s="33" t="s">
        <v>66</v>
      </c>
      <c r="D33" s="32"/>
      <c r="E33" s="60"/>
      <c r="F33" s="60">
        <v>100</v>
      </c>
      <c r="G33" s="55">
        <f>G32+E33-F33</f>
        <v>2432.3900000000008</v>
      </c>
    </row>
    <row r="34" spans="1:7" x14ac:dyDescent="0.2">
      <c r="A34" s="31">
        <v>42663</v>
      </c>
      <c r="B34" s="50" t="s">
        <v>92</v>
      </c>
      <c r="C34" s="33" t="s">
        <v>67</v>
      </c>
      <c r="D34" s="32"/>
      <c r="E34" s="60"/>
      <c r="F34" s="60">
        <v>27.6</v>
      </c>
      <c r="G34" s="55">
        <f>G33+E34-F34</f>
        <v>2404.7900000000009</v>
      </c>
    </row>
    <row r="35" spans="1:7" x14ac:dyDescent="0.2">
      <c r="A35" s="31">
        <v>42664</v>
      </c>
      <c r="B35" s="33" t="s">
        <v>68</v>
      </c>
      <c r="C35" s="33" t="s">
        <v>69</v>
      </c>
      <c r="D35" s="32"/>
      <c r="E35" s="60"/>
      <c r="F35" s="60">
        <v>40</v>
      </c>
      <c r="G35" s="55">
        <f t="shared" si="0"/>
        <v>2364.7900000000009</v>
      </c>
    </row>
    <row r="36" spans="1:7" x14ac:dyDescent="0.2">
      <c r="A36" s="31">
        <v>42664</v>
      </c>
      <c r="B36" s="33" t="s">
        <v>70</v>
      </c>
      <c r="C36" s="33" t="s">
        <v>71</v>
      </c>
      <c r="D36" s="32"/>
      <c r="E36" s="60"/>
      <c r="F36" s="60">
        <v>60</v>
      </c>
      <c r="G36" s="55">
        <f t="shared" si="0"/>
        <v>2304.7900000000009</v>
      </c>
    </row>
    <row r="37" spans="1:7" x14ac:dyDescent="0.2">
      <c r="A37" s="31">
        <v>42664</v>
      </c>
      <c r="B37" s="33" t="s">
        <v>72</v>
      </c>
      <c r="C37" s="33" t="s">
        <v>73</v>
      </c>
      <c r="D37" s="32"/>
      <c r="E37" s="60"/>
      <c r="F37" s="60">
        <v>226</v>
      </c>
      <c r="G37" s="55">
        <f t="shared" si="0"/>
        <v>2078.7900000000009</v>
      </c>
    </row>
    <row r="38" spans="1:7" x14ac:dyDescent="0.2">
      <c r="A38" s="31">
        <v>42665</v>
      </c>
      <c r="B38" s="33" t="s">
        <v>74</v>
      </c>
      <c r="C38" s="36" t="s">
        <v>75</v>
      </c>
      <c r="D38" s="32"/>
      <c r="E38" s="60"/>
      <c r="F38" s="60">
        <v>30</v>
      </c>
      <c r="G38" s="55">
        <f t="shared" si="0"/>
        <v>2048.7900000000009</v>
      </c>
    </row>
    <row r="39" spans="1:7" x14ac:dyDescent="0.2">
      <c r="A39" s="31">
        <v>42665</v>
      </c>
      <c r="B39" s="33" t="s">
        <v>76</v>
      </c>
      <c r="C39" s="33" t="s">
        <v>77</v>
      </c>
      <c r="D39" s="32"/>
      <c r="E39" s="60"/>
      <c r="F39" s="60">
        <v>20</v>
      </c>
      <c r="G39" s="55">
        <f t="shared" si="0"/>
        <v>2028.7900000000009</v>
      </c>
    </row>
    <row r="40" spans="1:7" x14ac:dyDescent="0.2">
      <c r="A40" s="31">
        <v>42665</v>
      </c>
      <c r="B40" s="32" t="s">
        <v>78</v>
      </c>
      <c r="C40" s="33" t="s">
        <v>79</v>
      </c>
      <c r="D40" s="32"/>
      <c r="E40" s="60"/>
      <c r="F40" s="60">
        <v>14</v>
      </c>
      <c r="G40" s="55">
        <f t="shared" si="0"/>
        <v>2014.7900000000009</v>
      </c>
    </row>
    <row r="41" spans="1:7" x14ac:dyDescent="0.2">
      <c r="A41" s="31">
        <v>42667</v>
      </c>
      <c r="B41" s="5" t="s">
        <v>80</v>
      </c>
      <c r="C41" s="5" t="s">
        <v>81</v>
      </c>
      <c r="D41" s="32"/>
      <c r="E41" s="60"/>
      <c r="F41" s="61">
        <v>995</v>
      </c>
      <c r="G41" s="55">
        <f t="shared" si="0"/>
        <v>1019.7900000000009</v>
      </c>
    </row>
    <row r="42" spans="1:7" x14ac:dyDescent="0.2">
      <c r="A42" s="31">
        <v>42668</v>
      </c>
      <c r="B42" s="32" t="s">
        <v>82</v>
      </c>
      <c r="C42" s="33" t="s">
        <v>73</v>
      </c>
      <c r="D42" s="32"/>
      <c r="E42" s="61"/>
      <c r="F42" s="60">
        <v>68</v>
      </c>
      <c r="G42" s="55">
        <f t="shared" si="0"/>
        <v>951.79000000000087</v>
      </c>
    </row>
    <row r="43" spans="1:7" x14ac:dyDescent="0.2">
      <c r="A43" s="31">
        <v>42668</v>
      </c>
      <c r="B43" s="32" t="s">
        <v>83</v>
      </c>
      <c r="C43" s="33" t="s">
        <v>84</v>
      </c>
      <c r="D43" s="32"/>
      <c r="E43" s="60"/>
      <c r="F43" s="60">
        <v>320</v>
      </c>
      <c r="G43" s="55">
        <f t="shared" si="0"/>
        <v>631.79000000000087</v>
      </c>
    </row>
    <row r="44" spans="1:7" x14ac:dyDescent="0.2">
      <c r="A44" s="31">
        <v>42669</v>
      </c>
      <c r="B44" s="32" t="s">
        <v>19</v>
      </c>
      <c r="C44" s="33"/>
      <c r="D44" s="34" t="s">
        <v>85</v>
      </c>
      <c r="E44" s="60">
        <v>2335.8000000000002</v>
      </c>
      <c r="F44" s="60"/>
      <c r="G44" s="55">
        <f t="shared" si="0"/>
        <v>2967.5900000000011</v>
      </c>
    </row>
    <row r="45" spans="1:7" x14ac:dyDescent="0.2">
      <c r="A45" s="31">
        <v>42669</v>
      </c>
      <c r="B45" s="32" t="s">
        <v>86</v>
      </c>
      <c r="C45" s="33" t="s">
        <v>87</v>
      </c>
      <c r="D45" s="32"/>
      <c r="E45" s="60"/>
      <c r="F45" s="60">
        <v>180</v>
      </c>
      <c r="G45" s="55">
        <f t="shared" si="0"/>
        <v>2787.5900000000011</v>
      </c>
    </row>
    <row r="46" spans="1:7" x14ac:dyDescent="0.2">
      <c r="A46" s="31">
        <v>42669</v>
      </c>
      <c r="B46" s="32" t="s">
        <v>91</v>
      </c>
      <c r="C46" s="33" t="s">
        <v>88</v>
      </c>
      <c r="D46" s="32"/>
      <c r="E46" s="60"/>
      <c r="F46" s="60">
        <v>278.8</v>
      </c>
      <c r="G46" s="55">
        <f t="shared" si="0"/>
        <v>2508.7900000000009</v>
      </c>
    </row>
    <row r="47" spans="1:7" x14ac:dyDescent="0.2">
      <c r="A47" s="31">
        <v>42669</v>
      </c>
      <c r="B47" s="32" t="s">
        <v>89</v>
      </c>
      <c r="C47" s="33" t="s">
        <v>90</v>
      </c>
      <c r="D47" s="32"/>
      <c r="E47" s="60"/>
      <c r="F47" s="60">
        <v>124</v>
      </c>
      <c r="G47" s="55">
        <f t="shared" si="0"/>
        <v>2384.7900000000009</v>
      </c>
    </row>
    <row r="48" spans="1:7" x14ac:dyDescent="0.2">
      <c r="A48" s="31"/>
      <c r="B48" s="33"/>
      <c r="C48" s="33"/>
      <c r="D48" s="32"/>
      <c r="E48" s="60"/>
      <c r="F48" s="60"/>
      <c r="G48" s="55">
        <f t="shared" si="0"/>
        <v>2384.7900000000009</v>
      </c>
    </row>
    <row r="49" spans="1:7" x14ac:dyDescent="0.2">
      <c r="A49" s="8"/>
      <c r="B49" s="9"/>
      <c r="C49" s="9"/>
      <c r="D49" s="8"/>
      <c r="E49" s="62">
        <f>SUM(E4:E48)</f>
        <v>63519.69</v>
      </c>
      <c r="F49" s="62">
        <f>SUM(F4:F48)</f>
        <v>62422.270000000004</v>
      </c>
      <c r="G49" s="63">
        <f>E49-F49</f>
        <v>1097.4199999999983</v>
      </c>
    </row>
    <row r="50" spans="1:7" x14ac:dyDescent="0.2">
      <c r="A50" s="8"/>
      <c r="B50" s="9"/>
      <c r="C50" s="9"/>
      <c r="D50" s="8"/>
      <c r="E50" s="58"/>
      <c r="F50" s="58" t="s">
        <v>10</v>
      </c>
      <c r="G50" s="59">
        <f>F2:F2</f>
        <v>1287.3699999999999</v>
      </c>
    </row>
    <row r="51" spans="1:7" x14ac:dyDescent="0.2">
      <c r="A51" s="8"/>
      <c r="B51" s="9"/>
      <c r="C51" s="9"/>
      <c r="D51" s="8"/>
      <c r="E51" s="58"/>
      <c r="F51" s="58"/>
      <c r="G51" s="63">
        <f>SUM(G49:G50)</f>
        <v>2384.7899999999981</v>
      </c>
    </row>
    <row r="52" spans="1:7" x14ac:dyDescent="0.2">
      <c r="C52" s="9"/>
      <c r="G52" s="65"/>
    </row>
    <row r="53" spans="1:7" x14ac:dyDescent="0.2">
      <c r="G53" s="65"/>
    </row>
    <row r="54" spans="1:7" x14ac:dyDescent="0.2">
      <c r="G54" s="65"/>
    </row>
    <row r="55" spans="1:7" x14ac:dyDescent="0.2">
      <c r="C55" s="51"/>
    </row>
  </sheetData>
  <mergeCells count="1">
    <mergeCell ref="E1:F1"/>
  </mergeCells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5" zoomScaleNormal="85" workbookViewId="0">
      <selection activeCell="C16" sqref="C16"/>
    </sheetView>
  </sheetViews>
  <sheetFormatPr defaultRowHeight="12" x14ac:dyDescent="0.2"/>
  <cols>
    <col min="1" max="1" width="13.85546875" style="24" customWidth="1"/>
    <col min="2" max="2" width="69" style="13" bestFit="1" customWidth="1"/>
    <col min="3" max="3" width="51.28515625" style="13" customWidth="1"/>
    <col min="4" max="4" width="12.42578125" style="24" bestFit="1" customWidth="1"/>
    <col min="5" max="5" width="15.85546875" style="25" bestFit="1" customWidth="1"/>
    <col min="6" max="6" width="18.140625" style="25" customWidth="1"/>
    <col min="7" max="7" width="15.85546875" style="25" bestFit="1" customWidth="1"/>
    <col min="8" max="16384" width="9.140625" style="13"/>
  </cols>
  <sheetData>
    <row r="1" spans="1:7" ht="15.75" x14ac:dyDescent="0.25">
      <c r="A1" s="10" t="s">
        <v>0</v>
      </c>
      <c r="B1" s="11" t="s">
        <v>1</v>
      </c>
      <c r="C1" s="11" t="s">
        <v>2</v>
      </c>
      <c r="D1" s="11" t="s">
        <v>3</v>
      </c>
      <c r="E1" s="67" t="s">
        <v>11</v>
      </c>
      <c r="F1" s="68"/>
      <c r="G1" s="12"/>
    </row>
    <row r="2" spans="1:7" ht="15.75" x14ac:dyDescent="0.25">
      <c r="A2" s="14"/>
      <c r="B2" s="15"/>
      <c r="C2" s="15"/>
      <c r="D2" s="16" t="s">
        <v>5</v>
      </c>
      <c r="E2" s="17" t="s">
        <v>12</v>
      </c>
      <c r="F2" s="43">
        <v>169866.87</v>
      </c>
      <c r="G2" s="18"/>
    </row>
    <row r="3" spans="1:7" ht="15.75" x14ac:dyDescent="0.25">
      <c r="A3" s="14"/>
      <c r="B3" s="15"/>
      <c r="C3" s="15"/>
      <c r="D3" s="16" t="s">
        <v>5</v>
      </c>
      <c r="E3" s="18" t="s">
        <v>7</v>
      </c>
      <c r="F3" s="18" t="s">
        <v>13</v>
      </c>
      <c r="G3" s="18" t="s">
        <v>14</v>
      </c>
    </row>
    <row r="4" spans="1:7" ht="15" x14ac:dyDescent="0.25">
      <c r="A4" s="27">
        <v>42646</v>
      </c>
      <c r="B4" s="28" t="s">
        <v>97</v>
      </c>
      <c r="C4" s="29"/>
      <c r="D4" s="41"/>
      <c r="E4" s="42"/>
      <c r="F4" s="42">
        <v>28.4</v>
      </c>
      <c r="G4" s="42">
        <f>F2-F4</f>
        <v>169838.47</v>
      </c>
    </row>
    <row r="5" spans="1:7" ht="15" x14ac:dyDescent="0.25">
      <c r="A5" s="27">
        <v>42649</v>
      </c>
      <c r="B5" s="28" t="s">
        <v>19</v>
      </c>
      <c r="C5" s="29"/>
      <c r="D5" s="41" t="s">
        <v>96</v>
      </c>
      <c r="E5" s="42"/>
      <c r="F5" s="46">
        <v>10635.34</v>
      </c>
      <c r="G5" s="42">
        <f>G4+E5-F5</f>
        <v>159203.13</v>
      </c>
    </row>
    <row r="6" spans="1:7" ht="15" x14ac:dyDescent="0.25">
      <c r="A6" s="27">
        <v>42660</v>
      </c>
      <c r="B6" s="29" t="s">
        <v>19</v>
      </c>
      <c r="C6" s="29"/>
      <c r="D6" s="45" t="s">
        <v>45</v>
      </c>
      <c r="E6" s="46"/>
      <c r="F6" s="46">
        <v>25895</v>
      </c>
      <c r="G6" s="42">
        <f t="shared" ref="G6:G12" si="0">G5+E6-F6</f>
        <v>133308.13</v>
      </c>
    </row>
    <row r="7" spans="1:7" ht="15" x14ac:dyDescent="0.25">
      <c r="A7" s="27">
        <v>42660</v>
      </c>
      <c r="B7" s="29" t="s">
        <v>44</v>
      </c>
      <c r="C7" s="29"/>
      <c r="D7" s="49" t="s">
        <v>98</v>
      </c>
      <c r="E7" s="46"/>
      <c r="F7" s="46">
        <v>19337</v>
      </c>
      <c r="G7" s="42">
        <f t="shared" si="0"/>
        <v>113971.13</v>
      </c>
    </row>
    <row r="8" spans="1:7" ht="15" x14ac:dyDescent="0.25">
      <c r="A8" s="27">
        <v>42660</v>
      </c>
      <c r="B8" s="29" t="s">
        <v>43</v>
      </c>
      <c r="C8" s="30"/>
      <c r="D8" s="49" t="s">
        <v>47</v>
      </c>
      <c r="E8" s="46"/>
      <c r="F8" s="46">
        <v>5316.55</v>
      </c>
      <c r="G8" s="42">
        <f t="shared" si="0"/>
        <v>108654.58</v>
      </c>
    </row>
    <row r="9" spans="1:7" ht="15" x14ac:dyDescent="0.25">
      <c r="A9" s="27">
        <v>42668</v>
      </c>
      <c r="B9" s="29" t="s">
        <v>99</v>
      </c>
      <c r="C9" s="30"/>
      <c r="D9" s="49"/>
      <c r="E9" s="46">
        <v>2170</v>
      </c>
      <c r="F9" s="46"/>
      <c r="G9" s="42">
        <f t="shared" si="0"/>
        <v>110824.58</v>
      </c>
    </row>
    <row r="10" spans="1:7" ht="15" x14ac:dyDescent="0.25">
      <c r="A10" s="27">
        <v>42669</v>
      </c>
      <c r="B10" s="48" t="s">
        <v>19</v>
      </c>
      <c r="C10" s="30"/>
      <c r="D10" s="49" t="s">
        <v>85</v>
      </c>
      <c r="E10" s="46"/>
      <c r="F10" s="46">
        <v>2335.8000000000002</v>
      </c>
      <c r="G10" s="42">
        <f t="shared" si="0"/>
        <v>108488.78</v>
      </c>
    </row>
    <row r="11" spans="1:7" ht="15" x14ac:dyDescent="0.25">
      <c r="A11" s="27"/>
      <c r="B11" s="47"/>
      <c r="C11" s="47"/>
      <c r="E11" s="46"/>
      <c r="F11" s="46"/>
      <c r="G11" s="42">
        <f t="shared" si="0"/>
        <v>108488.78</v>
      </c>
    </row>
    <row r="12" spans="1:7" ht="15" x14ac:dyDescent="0.25">
      <c r="A12" s="27"/>
      <c r="B12" s="29"/>
      <c r="C12" s="29"/>
      <c r="D12" s="49"/>
      <c r="E12" s="46"/>
      <c r="F12" s="46"/>
      <c r="G12" s="42">
        <f t="shared" si="0"/>
        <v>108488.78</v>
      </c>
    </row>
    <row r="13" spans="1:7" ht="15.75" x14ac:dyDescent="0.25">
      <c r="A13" s="19"/>
      <c r="B13" s="20"/>
      <c r="C13" s="20"/>
      <c r="D13" s="19"/>
      <c r="E13" s="21"/>
      <c r="F13" s="22"/>
      <c r="G13" s="21"/>
    </row>
    <row r="14" spans="1:7" ht="15.75" x14ac:dyDescent="0.25">
      <c r="A14" s="19"/>
      <c r="B14" s="20"/>
      <c r="C14" s="20"/>
      <c r="D14" s="19" t="s">
        <v>16</v>
      </c>
      <c r="E14" s="23"/>
      <c r="F14" s="44">
        <f>G11</f>
        <v>108488.78</v>
      </c>
      <c r="G14" s="44"/>
    </row>
    <row r="15" spans="1:7" ht="15.75" x14ac:dyDescent="0.25">
      <c r="D15" s="19" t="s">
        <v>17</v>
      </c>
      <c r="F15" s="44">
        <v>158.74</v>
      </c>
      <c r="G15" s="26"/>
    </row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- OUT 2016</vt:lpstr>
      <vt:lpstr>Banco - OUT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DCE</cp:lastModifiedBy>
  <cp:lastPrinted>2016-10-26T16:21:09Z</cp:lastPrinted>
  <dcterms:created xsi:type="dcterms:W3CDTF">2016-06-28T20:35:48Z</dcterms:created>
  <dcterms:modified xsi:type="dcterms:W3CDTF">2016-11-25T23:26:04Z</dcterms:modified>
</cp:coreProperties>
</file>